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5" windowHeight="9555" tabRatio="924" activeTab="14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<sst xmlns="http://schemas.openxmlformats.org/spreadsheetml/2006/main" count="461" uniqueCount="305">
  <si>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</si>
  <si>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</si>
  <si>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</si>
  <si>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</si>
  <si>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</si>
  <si>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</si>
  <si>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</si>
  <si>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</si>
  <si>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</si>
  <si>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</si>
  <si>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</si>
  <si>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</si>
  <si>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</si>
  <si>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</si>
  <si>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</si>
  <si>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</si>
  <si>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</si>
  <si>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</si>
  <si>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</si>
  <si>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</si>
  <si>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</si>
  <si>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</si>
  <si>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</si>
  <si>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</si>
  <si>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</si>
  <si>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</si>
  <si>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</si>
  <si>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</si>
  <si>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</si>
  <si>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</si>
  <si>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</si>
  <si>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</si>
  <si>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</si>
  <si>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</si>
  <si>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</si>
  <si>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</si>
  <si>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</si>
  <si>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</si>
  <si>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</si>
  <si>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</si>
  <si>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</si>
  <si>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</si>
  <si>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</si>
  <si>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</si>
  <si>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</si>
  <si>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</si>
  <si>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</si>
  <si>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</si>
  <si>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</si>
  <si>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</si>
  <si>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</si>
  <si>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</si>
  <si>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</si>
  <si>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</si>
  <si>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</si>
  <si>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</si>
  <si>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</si>
  <si>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</si>
  <si>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</si>
  <si>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</si>
  <si>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</si>
  <si>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</si>
  <si>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</si>
  <si>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</si>
  <si>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</si>
  <si>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</si>
  <si>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</si>
  <si>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</si>
  <si>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</si>
  <si>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</si>
  <si>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</si>
  <si>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</si>
  <si>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</si>
  <si>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</si>
  <si>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</si>
  <si>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</si>
  <si>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</si>
  <si>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</si>
  <si>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</si>
  <si>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</si>
  <si>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</si>
  <si>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</si>
  <si>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</si>
  <si>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</si>
  <si>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</si>
  <si>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</si>
  <si>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</si>
  <si>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</si>
  <si>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</si>
  <si>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</si>
  <si>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</si>
  <si>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</si>
  <si>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</si>
  <si>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</si>
  <si>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</si>
  <si>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</si>
  <si>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</si>
  <si>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</si>
  <si>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</si>
  <si>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</si>
  <si>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</si>
  <si>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</si>
  <si>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</si>
  <si>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</si>
  <si>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</si>
  <si>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</si>
  <si>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</si>
  <si>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</si>
  <si>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</si>
  <si>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</si>
  <si>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</si>
  <si>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</si>
  <si>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</si>
  <si>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</si>
  <si>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</si>
  <si>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</si>
  <si>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</si>
  <si>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</si>
  <si>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</si>
  <si>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</si>
  <si>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</si>
  <si>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</si>
  <si>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</si>
  <si>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</si>
  <si>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</si>
  <si>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</si>
  <si>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</si>
  <si>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</si>
  <si>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</si>
  <si>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</si>
  <si>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</si>
  <si>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</si>
  <si>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</si>
  <si>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</si>
  <si>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</si>
  <si>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</si>
  <si>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</si>
  <si>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</si>
  <si>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</si>
  <si>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</si>
  <si>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</si>
  <si>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</si>
  <si>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</si>
  <si>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</si>
  <si>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</si>
  <si>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</si>
  <si>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</si>
  <si>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</si>
  <si>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</si>
  <si>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</si>
  <si>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</si>
  <si>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</si>
  <si>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</si>
  <si>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</si>
  <si>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</si>
  <si>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</si>
  <si>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</si>
  <si>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</si>
  <si>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</si>
  <si>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</si>
  <si>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</si>
  <si>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</si>
  <si>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</si>
  <si>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</si>
  <si>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</si>
  <si>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</si>
  <si>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</si>
  <si>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</si>
  <si>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</si>
  <si>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</si>
  <si>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</si>
  <si>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</si>
  <si>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</si>
  <si>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</si>
  <si>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</si>
  <si>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</si>
  <si>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</si>
  <si>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</si>
  <si>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</si>
  <si>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</si>
  <si>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</si>
  <si>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</si>
  <si>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</si>
  <si>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</si>
  <si>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</si>
  <si>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</si>
  <si>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</si>
  <si>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</si>
  <si>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</si>
  <si>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</si>
  <si>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</si>
  <si>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</si>
  <si>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</si>
  <si>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</si>
  <si>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</si>
  <si>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</si>
  <si>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</si>
  <si>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</si>
  <si>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</si>
  <si>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</si>
  <si>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</si>
  <si>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</si>
  <si>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</si>
  <si>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</si>
  <si>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</si>
  <si>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</si>
  <si>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</si>
  <si>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</si>
  <si>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</si>
  <si>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</si>
  <si>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</si>
  <si>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</si>
  <si>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</si>
  <si>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</si>
  <si>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</si>
  <si>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</si>
  <si>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</si>
  <si>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</si>
  <si>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</si>
  <si>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</si>
  <si>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</si>
  <si>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</si>
  <si>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</si>
  <si>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</si>
  <si>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</si>
  <si>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</si>
  <si>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</si>
  <si>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</si>
  <si>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</si>
  <si>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</si>
  <si>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</si>
  <si>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</si>
  <si>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</si>
  <si>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</si>
  <si>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</si>
  <si>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</si>
  <si>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</si>
  <si>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</si>
  <si>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</si>
  <si>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</si>
  <si>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</si>
  <si>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</si>
  <si>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</si>
  <si>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</si>
  <si>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</si>
  <si>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</si>
  <si>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</si>
  <si>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</si>
  <si>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</si>
  <si>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</si>
  <si>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</si>
  <si>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</si>
  <si>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</si>
  <si>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</si>
  <si>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</si>
  <si>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</si>
  <si>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</si>
  <si>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</si>
  <si>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</si>
  <si>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</si>
  <si>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</si>
  <si>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</si>
  <si>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</si>
  <si>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</si>
  <si>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</si>
  <si>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</si>
  <si>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</si>
  <si>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</si>
  <si>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</si>
  <si>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</si>
  <si>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</si>
  <si>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</si>
  <si>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</si>
  <si>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</si>
  <si>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</si>
  <si>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</si>
  <si>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</si>
  <si>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</si>
  <si>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</si>
  <si>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</si>
  <si>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</si>
  <si>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</si>
  <si>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</si>
  <si>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</si>
  <si>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</si>
  <si>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</si>
  <si>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</si>
  <si>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</si>
  <si>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</si>
  <si>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</si>
  <si>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</si>
  <si>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</si>
  <si>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</si>
  <si>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</si>
  <si>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</si>
  <si>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</si>
  <si>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</si>
  <si>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</si>
  <si>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</si>
  <si>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</si>
  <si>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usługi obce (w tym m.in. naprawy i konerwacje maszyn, budynków, energia el., opał, gaz, woda, ścieki, odpady, telekomunikacja)</t>
  </si>
  <si>
    <t>10. Stopa dyskonta (5,91%)/czynnik dyskontujący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</si>
  <si>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</si>
  <si>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 xml:space="preserve"> </t>
  </si>
  <si>
    <t>Poz.7. Wartość końcowa jest wykazywana jedynie dla roku docelowego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p.przykład w instrukcji.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</si>
</sst>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25" xfId="0" applyFont="1" applyFill="1" applyBorder="1" applyAlignment="1">
      <alignment horizontal="left" vertical="top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zoomScalePageLayoutView="0" workbookViewId="0" topLeftCell="A7">
      <selection activeCell="C33" sqref="C33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0"/>
      <c r="L3" s="210"/>
      <c r="M3" s="210"/>
      <c r="N3" s="210"/>
      <c r="O3" s="225" t="s">
        <v>291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11" t="s">
        <v>303</v>
      </c>
      <c r="D33" s="208"/>
      <c r="E33" s="208"/>
      <c r="F33" s="208"/>
      <c r="G33" s="208"/>
      <c r="H33" s="208"/>
      <c r="I33" s="208"/>
      <c r="J33" s="208"/>
      <c r="K33" s="209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278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279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&amp;LPROW_413_312/12/03/EPO&amp;RStrona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225</v>
      </c>
      <c r="C3" s="533"/>
      <c r="D3" s="533"/>
      <c r="E3" s="533"/>
      <c r="F3" s="533"/>
      <c r="G3" s="533"/>
      <c r="H3" s="534"/>
      <c r="I3" s="613" t="s">
        <v>187</v>
      </c>
      <c r="J3" s="602"/>
      <c r="K3" s="603"/>
      <c r="L3" s="613" t="s">
        <v>188</v>
      </c>
      <c r="M3" s="535"/>
      <c r="N3" s="536"/>
      <c r="O3" s="109"/>
    </row>
    <row r="4" spans="1:15" ht="12.75">
      <c r="A4" s="109"/>
      <c r="B4" s="547" t="s">
        <v>229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265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266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4">
      <selection activeCell="O34" sqref="O34:P3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196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2013</v>
      </c>
      <c r="O7" s="648">
        <f>'Sekcja C5'!Y5</f>
        <v>2014</v>
      </c>
      <c r="P7" s="648">
        <f>'Sekcja C5'!Z5</f>
        <v>2015</v>
      </c>
      <c r="Q7" s="648">
        <f>'Sekcja C5'!AA5</f>
        <v>2016</v>
      </c>
      <c r="R7" s="648">
        <f>'Sekcja C5'!AB5</f>
        <v>2017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2013</v>
      </c>
      <c r="J14" s="656"/>
      <c r="K14" s="655">
        <f>O7</f>
        <v>2014</v>
      </c>
      <c r="L14" s="656"/>
      <c r="M14" s="681">
        <f>P7</f>
        <v>2015</v>
      </c>
      <c r="N14" s="682"/>
      <c r="O14" s="655">
        <f>Q7</f>
        <v>2016</v>
      </c>
      <c r="P14" s="656"/>
      <c r="Q14" s="655">
        <f>R7</f>
        <v>2017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206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2013</v>
      </c>
      <c r="H34" s="697"/>
      <c r="I34" s="696">
        <f>O7</f>
        <v>2014</v>
      </c>
      <c r="J34" s="697"/>
      <c r="K34" s="696">
        <f>P7</f>
        <v>2015</v>
      </c>
      <c r="L34" s="697"/>
      <c r="M34" s="655">
        <f>Q7</f>
        <v>2016</v>
      </c>
      <c r="N34" s="656"/>
      <c r="O34" s="655">
        <f>R7</f>
        <v>2017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&amp;LPROW_413_312/12/03/EPO&amp;RStrona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199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218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207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208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210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252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251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268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F18:J18"/>
    <mergeCell ref="K18:U18"/>
    <mergeCell ref="V18:W18"/>
    <mergeCell ref="F16:J16"/>
    <mergeCell ref="B10:Q10"/>
    <mergeCell ref="R10:X10"/>
    <mergeCell ref="R11:X11"/>
    <mergeCell ref="R8:X8"/>
    <mergeCell ref="K16:U16"/>
    <mergeCell ref="B14:X14"/>
    <mergeCell ref="B15:E15"/>
    <mergeCell ref="V15:W15"/>
    <mergeCell ref="B16:E16"/>
    <mergeCell ref="R13:X13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&amp;LPROW_413_312/12/03/EPO&amp;RStrona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254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189</v>
      </c>
      <c r="P6" s="719"/>
      <c r="Q6" s="719"/>
      <c r="R6" s="719"/>
      <c r="S6" s="719"/>
      <c r="T6" s="719" t="s">
        <v>190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110"/>
    </row>
    <row r="12" spans="1:25" ht="18" customHeight="1">
      <c r="A12" s="110"/>
      <c r="B12" s="751" t="s">
        <v>253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&amp;LPROW_413_312/12/03/EPO&amp;RStrona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248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260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269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270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233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234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272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297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271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273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&amp;LPROW_413_312/12/03/EPO&amp;RStrona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tabSelected="1" view="pageBreakPreview" zoomScaleSheetLayoutView="100" workbookViewId="0" topLeftCell="A13">
      <selection activeCell="A23" sqref="A23:J23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204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C5'!AB5</f>
        <v>2017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>
        <v>0</v>
      </c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>
        <v>0</v>
      </c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>
        <v>0</v>
      </c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255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302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193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301</v>
      </c>
      <c r="B15" s="291" t="s">
        <v>9</v>
      </c>
      <c r="C15" s="293"/>
      <c r="D15" s="778">
        <v>1</v>
      </c>
      <c r="E15" s="779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267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226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299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304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292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scaleWithDoc="0" alignWithMargins="0">
    <oddFooter>&amp;LPROW_413_312/12/03/EPO&amp;RStrona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2">
      <selection activeCell="V14" sqref="V14:X1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>
        <f>P3-1</f>
        <v>2011</v>
      </c>
      <c r="N3" s="795"/>
      <c r="O3" s="795"/>
      <c r="P3" s="797">
        <v>2012</v>
      </c>
      <c r="Q3" s="798"/>
      <c r="R3" s="799"/>
      <c r="S3" s="800">
        <f>P3+1</f>
        <v>2013</v>
      </c>
      <c r="T3" s="801"/>
      <c r="U3" s="802"/>
      <c r="V3" s="800">
        <f>S3+1</f>
        <v>2014</v>
      </c>
      <c r="W3" s="801"/>
      <c r="X3" s="802"/>
      <c r="Y3" s="800">
        <f>V3+1</f>
        <v>2015</v>
      </c>
      <c r="Z3" s="801"/>
      <c r="AA3" s="802"/>
      <c r="AB3" s="800">
        <f>Y3+1</f>
        <v>2016</v>
      </c>
      <c r="AC3" s="801"/>
      <c r="AD3" s="802"/>
      <c r="AE3" s="800">
        <f>AB3+1</f>
        <v>2017</v>
      </c>
      <c r="AF3" s="801"/>
      <c r="AG3" s="802"/>
      <c r="AH3" s="110"/>
    </row>
    <row r="4" spans="1:34" ht="21.75" customHeight="1">
      <c r="A4" s="110"/>
      <c r="B4" s="368" t="s">
        <v>30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8" t="s">
        <v>35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211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212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214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215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216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217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219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220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221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222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9" t="s">
        <v>236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8" t="s">
        <v>40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9" t="s">
        <v>48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10"/>
      <c r="N37" s="810"/>
      <c r="O37" s="810"/>
      <c r="P37" s="791"/>
      <c r="Q37" s="791"/>
      <c r="R37" s="791"/>
      <c r="S37" s="791"/>
      <c r="T37" s="791"/>
      <c r="U37" s="791"/>
      <c r="V37" s="806"/>
      <c r="W37" s="807"/>
      <c r="X37" s="808"/>
      <c r="Y37" s="806"/>
      <c r="Z37" s="807"/>
      <c r="AA37" s="808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9" t="s">
        <v>49</v>
      </c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803">
        <f>S41</f>
        <v>0</v>
      </c>
      <c r="W39" s="804"/>
      <c r="X39" s="805"/>
      <c r="Y39" s="803">
        <f>V41</f>
        <v>0</v>
      </c>
      <c r="Z39" s="804"/>
      <c r="AA39" s="805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6"/>
      <c r="W40" s="807"/>
      <c r="X40" s="808"/>
      <c r="Y40" s="806"/>
      <c r="Z40" s="807"/>
      <c r="AA40" s="808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8" t="s">
        <v>52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70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12"/>
      <c r="J43" s="812"/>
      <c r="K43" s="812"/>
      <c r="L43" s="812"/>
      <c r="M43" s="8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13"/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2"/>
      <c r="N46" s="2"/>
      <c r="O46" s="2"/>
      <c r="P46" s="2"/>
      <c r="Q46" s="814"/>
      <c r="R46" s="814"/>
      <c r="S46" s="814"/>
      <c r="T46" s="814"/>
      <c r="U46" s="814"/>
      <c r="V46" s="814"/>
      <c r="W46" s="814"/>
      <c r="X46" s="814"/>
      <c r="Y46" s="814"/>
      <c r="Z46" s="814"/>
      <c r="AA46" s="814"/>
      <c r="AB46" s="814"/>
      <c r="AC46" s="814"/>
      <c r="AD46" s="814"/>
      <c r="AE46" s="2"/>
      <c r="AF46" s="2"/>
      <c r="AG46" s="2"/>
      <c r="AH46" s="110"/>
    </row>
    <row r="47" spans="1:34" ht="12.75">
      <c r="A47" s="110"/>
      <c r="B47" s="811" t="s">
        <v>53</v>
      </c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2"/>
      <c r="N47" s="2"/>
      <c r="O47" s="2"/>
      <c r="P47" s="2"/>
      <c r="Q47" s="811" t="s">
        <v>54</v>
      </c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P39:R39"/>
    <mergeCell ref="S39:U39"/>
    <mergeCell ref="AB38:AD38"/>
    <mergeCell ref="AB39:AD39"/>
    <mergeCell ref="V38:X38"/>
    <mergeCell ref="Y39:AA39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AB37:AD37"/>
    <mergeCell ref="B36:L36"/>
    <mergeCell ref="M36:O36"/>
    <mergeCell ref="P36:R36"/>
    <mergeCell ref="S36:U36"/>
    <mergeCell ref="Y37:AA37"/>
    <mergeCell ref="V36:X36"/>
    <mergeCell ref="Y36:AA36"/>
    <mergeCell ref="P37:R37"/>
    <mergeCell ref="S37:U37"/>
    <mergeCell ref="P35:R35"/>
    <mergeCell ref="S35:U35"/>
    <mergeCell ref="B35:L35"/>
    <mergeCell ref="M35:O35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&amp;LPROW_413_312/12/03/EPO&amp;RStrona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249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245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246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269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275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272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300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271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276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277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261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262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263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269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270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272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297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271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273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274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&amp;LPROW_413_312/12/03/EPO&amp;R1/1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S41" sqref="S40:T41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290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174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175</v>
      </c>
      <c r="K9" s="268"/>
      <c r="L9" s="268"/>
      <c r="M9" s="269"/>
      <c r="N9" s="270" t="s">
        <v>176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&amp;LPROW_413_312/12/03/EPO&amp;RStrona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7" t="s">
        <v>122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 t="s">
        <v>5</v>
      </c>
      <c r="R4" s="367"/>
      <c r="S4" s="367"/>
      <c r="T4" s="368" t="s">
        <v>159</v>
      </c>
      <c r="U4" s="369"/>
      <c r="V4" s="369"/>
      <c r="W4" s="369"/>
      <c r="X4" s="370"/>
      <c r="Y4" s="112"/>
    </row>
    <row r="5" spans="1:25" ht="30" customHeight="1">
      <c r="A5" s="110"/>
      <c r="B5" s="157">
        <v>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41">
        <f>T14-1</f>
        <v>2011</v>
      </c>
      <c r="P14" s="341"/>
      <c r="Q14" s="341"/>
      <c r="R14" s="341"/>
      <c r="S14" s="341"/>
      <c r="T14" s="343">
        <v>2012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165</v>
      </c>
      <c r="H15" s="335"/>
      <c r="I15" s="335"/>
      <c r="J15" s="335"/>
      <c r="K15" s="335"/>
      <c r="L15" s="335"/>
      <c r="M15" s="335"/>
      <c r="N15" s="335"/>
      <c r="O15" s="337"/>
      <c r="P15" s="338"/>
      <c r="Q15" s="338"/>
      <c r="R15" s="338"/>
      <c r="S15" s="339"/>
      <c r="T15" s="337"/>
      <c r="U15" s="338"/>
      <c r="V15" s="338"/>
      <c r="W15" s="338"/>
      <c r="X15" s="339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53" t="s">
        <v>177</v>
      </c>
      <c r="H18" s="371"/>
      <c r="I18" s="371"/>
      <c r="J18" s="371"/>
      <c r="K18" s="371"/>
      <c r="L18" s="371"/>
      <c r="M18" s="371"/>
      <c r="N18" s="372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53" t="s">
        <v>153</v>
      </c>
      <c r="H19" s="354"/>
      <c r="I19" s="354"/>
      <c r="J19" s="354"/>
      <c r="K19" s="354"/>
      <c r="L19" s="354"/>
      <c r="M19" s="354"/>
      <c r="N19" s="355"/>
      <c r="O19" s="337"/>
      <c r="P19" s="338"/>
      <c r="Q19" s="338"/>
      <c r="R19" s="338"/>
      <c r="S19" s="339"/>
      <c r="T19" s="337"/>
      <c r="U19" s="338"/>
      <c r="V19" s="338"/>
      <c r="W19" s="338"/>
      <c r="X19" s="339"/>
      <c r="Y19" s="110"/>
    </row>
    <row r="20" spans="1:25" ht="12.75">
      <c r="A20" s="110"/>
      <c r="B20" s="383"/>
      <c r="C20" s="383"/>
      <c r="D20" s="383"/>
      <c r="E20" s="383"/>
      <c r="F20" s="383"/>
      <c r="G20" s="353" t="s">
        <v>289</v>
      </c>
      <c r="H20" s="356"/>
      <c r="I20" s="356"/>
      <c r="J20" s="356"/>
      <c r="K20" s="356"/>
      <c r="L20" s="356"/>
      <c r="M20" s="356"/>
      <c r="N20" s="357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110"/>
    </row>
    <row r="21" spans="1:25" ht="12.75">
      <c r="A21" s="110"/>
      <c r="B21" s="383"/>
      <c r="C21" s="383"/>
      <c r="D21" s="383"/>
      <c r="E21" s="383"/>
      <c r="F21" s="383"/>
      <c r="G21" s="353" t="s">
        <v>280</v>
      </c>
      <c r="H21" s="373"/>
      <c r="I21" s="373"/>
      <c r="J21" s="373"/>
      <c r="K21" s="373"/>
      <c r="L21" s="373"/>
      <c r="M21" s="373"/>
      <c r="N21" s="374"/>
      <c r="O21" s="337"/>
      <c r="P21" s="338"/>
      <c r="Q21" s="338"/>
      <c r="R21" s="338"/>
      <c r="S21" s="339"/>
      <c r="T21" s="337"/>
      <c r="U21" s="338"/>
      <c r="V21" s="338"/>
      <c r="W21" s="338"/>
      <c r="X21" s="339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281</v>
      </c>
      <c r="H22" s="377"/>
      <c r="I22" s="377"/>
      <c r="J22" s="377"/>
      <c r="K22" s="377"/>
      <c r="L22" s="377"/>
      <c r="M22" s="377"/>
      <c r="N22" s="378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282</v>
      </c>
      <c r="H23" s="354"/>
      <c r="I23" s="354"/>
      <c r="J23" s="354"/>
      <c r="K23" s="354"/>
      <c r="L23" s="354"/>
      <c r="M23" s="354"/>
      <c r="N23" s="355"/>
      <c r="O23" s="337"/>
      <c r="P23" s="338"/>
      <c r="Q23" s="338"/>
      <c r="R23" s="338"/>
      <c r="S23" s="339"/>
      <c r="T23" s="337"/>
      <c r="U23" s="338"/>
      <c r="V23" s="338"/>
      <c r="W23" s="338"/>
      <c r="X23" s="339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284</v>
      </c>
      <c r="H24" s="375"/>
      <c r="I24" s="375"/>
      <c r="J24" s="375"/>
      <c r="K24" s="375"/>
      <c r="L24" s="375"/>
      <c r="M24" s="375"/>
      <c r="N24" s="376"/>
      <c r="O24" s="337"/>
      <c r="P24" s="365"/>
      <c r="Q24" s="365"/>
      <c r="R24" s="365"/>
      <c r="S24" s="366"/>
      <c r="T24" s="337"/>
      <c r="U24" s="365"/>
      <c r="V24" s="365"/>
      <c r="W24" s="365"/>
      <c r="X24" s="366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285</v>
      </c>
      <c r="H25" s="354"/>
      <c r="I25" s="354"/>
      <c r="J25" s="354"/>
      <c r="K25" s="354"/>
      <c r="L25" s="354"/>
      <c r="M25" s="354"/>
      <c r="N25" s="355"/>
      <c r="O25" s="337"/>
      <c r="P25" s="338"/>
      <c r="Q25" s="338"/>
      <c r="R25" s="338"/>
      <c r="S25" s="339"/>
      <c r="T25" s="337"/>
      <c r="U25" s="338"/>
      <c r="V25" s="338"/>
      <c r="W25" s="338"/>
      <c r="X25" s="339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286</v>
      </c>
      <c r="H26" s="354"/>
      <c r="I26" s="354"/>
      <c r="J26" s="354"/>
      <c r="K26" s="354"/>
      <c r="L26" s="354"/>
      <c r="M26" s="354"/>
      <c r="N26" s="355"/>
      <c r="O26" s="337"/>
      <c r="P26" s="338"/>
      <c r="Q26" s="338"/>
      <c r="R26" s="338"/>
      <c r="S26" s="339"/>
      <c r="T26" s="337"/>
      <c r="U26" s="338"/>
      <c r="V26" s="338"/>
      <c r="W26" s="338"/>
      <c r="X26" s="339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287</v>
      </c>
      <c r="H27" s="375"/>
      <c r="I27" s="375"/>
      <c r="J27" s="375"/>
      <c r="K27" s="375"/>
      <c r="L27" s="375"/>
      <c r="M27" s="375"/>
      <c r="N27" s="376"/>
      <c r="O27" s="337"/>
      <c r="P27" s="365"/>
      <c r="Q27" s="365"/>
      <c r="R27" s="365"/>
      <c r="S27" s="366"/>
      <c r="T27" s="337"/>
      <c r="U27" s="365"/>
      <c r="V27" s="365"/>
      <c r="W27" s="365"/>
      <c r="X27" s="366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288</v>
      </c>
      <c r="H28" s="375"/>
      <c r="I28" s="375"/>
      <c r="J28" s="375"/>
      <c r="K28" s="375"/>
      <c r="L28" s="375"/>
      <c r="M28" s="375"/>
      <c r="N28" s="376"/>
      <c r="O28" s="337"/>
      <c r="P28" s="365"/>
      <c r="Q28" s="365"/>
      <c r="R28" s="365"/>
      <c r="S28" s="366"/>
      <c r="T28" s="337"/>
      <c r="U28" s="365"/>
      <c r="V28" s="365"/>
      <c r="W28" s="365"/>
      <c r="X28" s="366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283</v>
      </c>
      <c r="H29" s="354"/>
      <c r="I29" s="354"/>
      <c r="J29" s="354"/>
      <c r="K29" s="354"/>
      <c r="L29" s="354"/>
      <c r="M29" s="354"/>
      <c r="N29" s="355"/>
      <c r="O29" s="337"/>
      <c r="P29" s="338"/>
      <c r="Q29" s="338"/>
      <c r="R29" s="338"/>
      <c r="S29" s="339"/>
      <c r="T29" s="337"/>
      <c r="U29" s="338"/>
      <c r="V29" s="338"/>
      <c r="W29" s="338"/>
      <c r="X29" s="339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62">
        <f>O17-O18</f>
        <v>0</v>
      </c>
      <c r="P31" s="363"/>
      <c r="Q31" s="363"/>
      <c r="R31" s="363"/>
      <c r="S31" s="364"/>
      <c r="T31" s="362">
        <f>T17-T18</f>
        <v>0</v>
      </c>
      <c r="U31" s="363"/>
      <c r="V31" s="363"/>
      <c r="W31" s="363"/>
      <c r="X31" s="364"/>
      <c r="Y31" s="110"/>
    </row>
    <row r="32" spans="1:25" ht="21.75" customHeight="1">
      <c r="A32" s="110"/>
      <c r="B32" s="323" t="s">
        <v>224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9"/>
      <c r="P32" s="360"/>
      <c r="Q32" s="360"/>
      <c r="R32" s="360"/>
      <c r="S32" s="361"/>
      <c r="T32" s="359"/>
      <c r="U32" s="360"/>
      <c r="V32" s="360"/>
      <c r="W32" s="360"/>
      <c r="X32" s="361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8">
        <f>O31-O32</f>
        <v>0</v>
      </c>
      <c r="P33" s="358"/>
      <c r="Q33" s="358"/>
      <c r="R33" s="358"/>
      <c r="S33" s="358"/>
      <c r="T33" s="358">
        <f>T31-T32</f>
        <v>0</v>
      </c>
      <c r="U33" s="358"/>
      <c r="V33" s="358"/>
      <c r="W33" s="358"/>
      <c r="X33" s="358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&amp;LPROW_413_312/12/03/EPO&amp;RStrona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200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162</v>
      </c>
      <c r="C12" s="243"/>
      <c r="D12" s="243"/>
      <c r="E12" s="243"/>
      <c r="F12" s="243"/>
      <c r="G12" s="243"/>
      <c r="H12" s="243"/>
      <c r="I12" s="243"/>
      <c r="J12" s="244"/>
      <c r="K12" s="267" t="s">
        <v>175</v>
      </c>
      <c r="L12" s="268"/>
      <c r="M12" s="268"/>
      <c r="N12" s="269"/>
      <c r="O12" s="387" t="s">
        <v>176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179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180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&amp;LPROW_413_312/12/03/EPO&amp;RStrona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&amp;LPROW_413_312/12/03/EPO&amp;RStrona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W17" sqref="W17:AB1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166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2012</v>
      </c>
      <c r="L4" s="484"/>
      <c r="M4" s="484"/>
      <c r="N4" s="484"/>
      <c r="O4" s="484"/>
      <c r="P4" s="485"/>
      <c r="Q4" s="483">
        <f>IF('Sekcja B3 i B4'!T14&lt;2013,'Sekcja B3 i B4'!T14+1,"")</f>
        <v>2013</v>
      </c>
      <c r="R4" s="484"/>
      <c r="S4" s="484"/>
      <c r="T4" s="484"/>
      <c r="U4" s="484"/>
      <c r="V4" s="485"/>
      <c r="W4" s="480">
        <f>IF('Sekcja B3 i B4'!T14&lt;2013,'Sekcja B3 i B4'!T14+2,"")</f>
        <v>2014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228</v>
      </c>
      <c r="N5" s="455"/>
      <c r="O5" s="481" t="s">
        <v>243</v>
      </c>
      <c r="P5" s="482"/>
      <c r="Q5" s="453" t="s">
        <v>10</v>
      </c>
      <c r="R5" s="455"/>
      <c r="S5" s="453" t="s">
        <v>228</v>
      </c>
      <c r="T5" s="455"/>
      <c r="U5" s="481" t="s">
        <v>243</v>
      </c>
      <c r="V5" s="482"/>
      <c r="W5" s="453" t="s">
        <v>10</v>
      </c>
      <c r="X5" s="455"/>
      <c r="Y5" s="487" t="s">
        <v>228</v>
      </c>
      <c r="Z5" s="487"/>
      <c r="AA5" s="480" t="s">
        <v>243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2015</v>
      </c>
      <c r="L17" s="484"/>
      <c r="M17" s="484"/>
      <c r="N17" s="484"/>
      <c r="O17" s="484"/>
      <c r="P17" s="485"/>
      <c r="Q17" s="483">
        <f>IF('Sekcja B3 i B4'!T14&lt;2013,'Sekcja B3 i B4'!T14+4,"")</f>
        <v>2016</v>
      </c>
      <c r="R17" s="484"/>
      <c r="S17" s="484"/>
      <c r="T17" s="484"/>
      <c r="U17" s="484"/>
      <c r="V17" s="485"/>
      <c r="W17" s="480">
        <f>IF('Sekcja B3 i B4'!T14&lt;2013,'Sekcja B3 i B4'!T14+5,"")</f>
        <v>2017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228</v>
      </c>
      <c r="N18" s="455"/>
      <c r="O18" s="481" t="s">
        <v>243</v>
      </c>
      <c r="P18" s="482"/>
      <c r="Q18" s="453" t="s">
        <v>10</v>
      </c>
      <c r="R18" s="455"/>
      <c r="S18" s="453" t="s">
        <v>228</v>
      </c>
      <c r="T18" s="455"/>
      <c r="U18" s="481" t="s">
        <v>244</v>
      </c>
      <c r="V18" s="482"/>
      <c r="W18" s="453" t="s">
        <v>10</v>
      </c>
      <c r="X18" s="455"/>
      <c r="Y18" s="487" t="s">
        <v>228</v>
      </c>
      <c r="Z18" s="487"/>
      <c r="AA18" s="486" t="s">
        <v>244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&amp;LPROW_413_312/12/03/EPO&amp;RStrona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8">
      <selection activeCell="R17" sqref="R17:U17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250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2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&amp;LPROW_413_312/12/03/EPO&amp;RStrona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0">
      <selection activeCell="H21" sqref="H21:I21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184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185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256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257</v>
      </c>
      <c r="C16" s="503" t="s">
        <v>258</v>
      </c>
      <c r="D16" s="561"/>
      <c r="E16" s="559" t="s">
        <v>264</v>
      </c>
      <c r="F16" s="551" t="s">
        <v>114</v>
      </c>
      <c r="G16" s="552"/>
      <c r="H16" s="547" t="s">
        <v>259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3"/>
  <headerFooter scaleWithDoc="0" alignWithMargins="0">
    <oddFooter>&amp;LPROW_413_312/12/03/EPO&amp;RStrona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2012-02-13T08:17:34Z</cp:lastPrinted>
  <dcterms:created xsi:type="dcterms:W3CDTF">2008-01-21T14:02:00Z</dcterms:created>
  <dcterms:modified xsi:type="dcterms:W3CDTF">2012-08-20T12:08:46Z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